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ate1904="1"/>
  <mc:AlternateContent xmlns:mc="http://schemas.openxmlformats.org/markup-compatibility/2006">
    <mc:Choice Requires="x15">
      <x15ac:absPath xmlns:x15ac="http://schemas.microsoft.com/office/spreadsheetml/2010/11/ac" url="https://d.docs.live.net/1c7deb74ecd31eda/Documents/Dott Risk/"/>
    </mc:Choice>
  </mc:AlternateContent>
  <xr:revisionPtr revIDLastSave="228" documentId="8_{FFCB4734-6388-4FD0-845D-FAE328D8B798}" xr6:coauthVersionLast="47" xr6:coauthVersionMax="47" xr10:uidLastSave="{D40565A6-1961-4786-9CB4-7D3F5474A2B5}"/>
  <bookViews>
    <workbookView xWindow="-120" yWindow="-120" windowWidth="20730" windowHeight="11160" xr2:uid="{00000000-000D-0000-FFFF-FFFF00000000}"/>
  </bookViews>
  <sheets>
    <sheet name="10 year plan" sheetId="2" r:id="rId1"/>
    <sheet name="Sheet 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2" i="2" l="1"/>
  <c r="N63" i="2"/>
  <c r="N62" i="2"/>
  <c r="N61" i="2"/>
  <c r="N60" i="2"/>
  <c r="N59" i="2"/>
  <c r="N58" i="2"/>
  <c r="N57" i="2"/>
  <c r="N56" i="2"/>
  <c r="N55" i="2"/>
  <c r="N54" i="2"/>
  <c r="N53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M64" i="2"/>
  <c r="L64" i="2"/>
  <c r="K64" i="2"/>
  <c r="J64" i="2"/>
  <c r="I64" i="2"/>
  <c r="H64" i="2"/>
  <c r="G64" i="2"/>
  <c r="F64" i="2"/>
  <c r="E64" i="2"/>
  <c r="D64" i="2"/>
  <c r="C64" i="2"/>
  <c r="N64" i="2" s="1"/>
  <c r="B64" i="2"/>
  <c r="N4" i="2"/>
  <c r="M14" i="1"/>
  <c r="D14" i="1"/>
  <c r="E14" i="1"/>
  <c r="F14" i="1"/>
  <c r="G14" i="1"/>
  <c r="H14" i="1"/>
  <c r="I14" i="1"/>
  <c r="J14" i="1"/>
  <c r="K14" i="1"/>
  <c r="L14" i="1"/>
  <c r="N14" i="1"/>
  <c r="C14" i="1"/>
  <c r="B11" i="1"/>
  <c r="B9" i="1"/>
  <c r="B8" i="1"/>
  <c r="B7" i="1"/>
  <c r="B6" i="1"/>
  <c r="B14" i="1" s="1"/>
  <c r="B13" i="1"/>
  <c r="B12" i="1"/>
</calcChain>
</file>

<file path=xl/sharedStrings.xml><?xml version="1.0" encoding="utf-8"?>
<sst xmlns="http://schemas.openxmlformats.org/spreadsheetml/2006/main" count="85" uniqueCount="79">
  <si>
    <t>10 Year Maintenance Plan</t>
  </si>
  <si>
    <t>Capital Item</t>
  </si>
  <si>
    <t>Total</t>
  </si>
  <si>
    <t>Estimate over 10 years</t>
  </si>
  <si>
    <t>Security Systems and Facilities</t>
  </si>
  <si>
    <t>Community and Recreational Facilities</t>
  </si>
  <si>
    <t>Electrical Areas</t>
  </si>
  <si>
    <t>Roof Areas</t>
  </si>
  <si>
    <t>Painting and Repairs</t>
  </si>
  <si>
    <t>Waterproofing</t>
  </si>
  <si>
    <t>Communication and Service Supply Systems</t>
  </si>
  <si>
    <t>Parking Facilities</t>
  </si>
  <si>
    <t>Security Equipment (Replacement)</t>
  </si>
  <si>
    <t>Metal Roof Repairs, General Tile Roof Repairs, Cleaning &amp; Manintenance &amp; Repairs of gutters and Downpipes</t>
  </si>
  <si>
    <t>waterproofing or Sealing</t>
  </si>
  <si>
    <t>Replace Intercom System</t>
  </si>
  <si>
    <t>Woodwork and steelwork repairs, perimeter Fence,</t>
  </si>
  <si>
    <t>Painting of Demarcation Lines</t>
  </si>
  <si>
    <t>Fire Equipment &amp; Pool Area ( Repair and Maintenance), Bin Room (Paint &amp; Maintain)</t>
  </si>
  <si>
    <t>High Cape Two Body Corporate</t>
  </si>
  <si>
    <t>Main Gate &amp; Motor (Replacement and Maintenance).</t>
  </si>
  <si>
    <t>Maintenance Areas</t>
  </si>
  <si>
    <t>Security Systems</t>
  </si>
  <si>
    <t>Electric Fence</t>
  </si>
  <si>
    <t>Access Scanner</t>
  </si>
  <si>
    <t>Recreational Facilities</t>
  </si>
  <si>
    <t>Underpinning</t>
  </si>
  <si>
    <t>Garage Doors</t>
  </si>
  <si>
    <t xml:space="preserve"> 10 year Maintenance Plan Breakdown for Community Scheme</t>
  </si>
  <si>
    <t>Gutters</t>
  </si>
  <si>
    <t>Perimeter Walls</t>
  </si>
  <si>
    <t>Conduits</t>
  </si>
  <si>
    <t>Pool toilets</t>
  </si>
  <si>
    <t>Retaining walls</t>
  </si>
  <si>
    <t>Booms</t>
  </si>
  <si>
    <t>Subsidence &amp; banks</t>
  </si>
  <si>
    <t>Sorm water drains</t>
  </si>
  <si>
    <t>Pool motor</t>
  </si>
  <si>
    <t>Paving</t>
  </si>
  <si>
    <t>Complex buildings</t>
  </si>
  <si>
    <t>Braai replacement</t>
  </si>
  <si>
    <t>Outdoor furniture</t>
  </si>
  <si>
    <t>Sprinkler system</t>
  </si>
  <si>
    <t>Water and Drainage</t>
  </si>
  <si>
    <t>Waste/bin Room</t>
  </si>
  <si>
    <t>Pool relining</t>
  </si>
  <si>
    <t>Cameras</t>
  </si>
  <si>
    <t>Energisers</t>
  </si>
  <si>
    <t>Meters</t>
  </si>
  <si>
    <t>General Electrics/wiring &amp; Lighting</t>
  </si>
  <si>
    <t>Signage</t>
  </si>
  <si>
    <t>Markings</t>
  </si>
  <si>
    <t>Walls</t>
  </si>
  <si>
    <t>Renovations/upgrades</t>
  </si>
  <si>
    <t>Roofs</t>
  </si>
  <si>
    <t>Passages/walkways</t>
  </si>
  <si>
    <t xml:space="preserve">Painting </t>
  </si>
  <si>
    <t xml:space="preserve">Repairs of tiles/shuttering </t>
  </si>
  <si>
    <t>Roads/Roadways</t>
  </si>
  <si>
    <t>Railings</t>
  </si>
  <si>
    <t>Netting/awnings</t>
  </si>
  <si>
    <t>Building/other</t>
  </si>
  <si>
    <t>Lifts/cables</t>
  </si>
  <si>
    <t>Resurfacing/ashphalt</t>
  </si>
  <si>
    <t>Bollards</t>
  </si>
  <si>
    <t>Stairwells</t>
  </si>
  <si>
    <t>Maintaining embankments</t>
  </si>
  <si>
    <t>Garden - upgrades/re-planting</t>
  </si>
  <si>
    <t>Beams/lighting</t>
  </si>
  <si>
    <t>Public toilets/bathrooms and facilities</t>
  </si>
  <si>
    <t>Piping and taps</t>
  </si>
  <si>
    <t>Generators/inverters</t>
  </si>
  <si>
    <t>Borehole- piping/pumps</t>
  </si>
  <si>
    <t>Facilities rooms</t>
  </si>
  <si>
    <t>Fire Hydrants/hosing</t>
  </si>
  <si>
    <t>Fire/warning sirens</t>
  </si>
  <si>
    <t>Access Control System</t>
  </si>
  <si>
    <t>Gates/booms</t>
  </si>
  <si>
    <t>Gate Motors/boom mechanisms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</si>
</sst>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&quot;R&quot;#,##0.00"/>
    <numFmt numFmtId="165" formatCode="_-[$R-1C09]* #,##0.00_-;\-[$R-1C09]* #,##0.00_-;_-[$R-1C09]* &quot;-&quot;??_-;_-@_-"/>
  </numFmts>
  <fonts count="8">
    <font>
      <sz val="10"/>
      <color indexed="8"/>
      <name val="Helvetica Neue"/>
    </font>
    <font>
      <sz val="12"/>
      <color indexed="8"/>
      <name val="Helvetica Neue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4"/>
      <color rgb="FF000000"/>
      <name val="Helvetica Neue"/>
    </font>
    <font>
      <sz val="12"/>
      <color rgb="FF000000"/>
      <name val="Arial"/>
      <family val="2"/>
    </font>
    <font>
      <sz val="10"/>
      <color indexed="8"/>
      <name val="Helvetica Neue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4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5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3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3"/>
      </bottom>
      <diagonal/>
    </border>
    <border>
      <left style="medium">
        <color indexed="64"/>
      </left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44" fontId="6" fillId="0" borderId="0" applyFont="0" applyFill="0" applyBorder="0" applyAlignment="0" applyProtection="0"/>
  </cellStyleXfs>
  <cellXfs count="8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3" borderId="3" xfId="0" applyNumberFormat="1" applyFont="1" applyFill="1" applyBorder="1" applyAlignment="1">
      <alignment horizontal="left" vertical="top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/>
    </xf>
    <xf numFmtId="49" fontId="2" fillId="3" borderId="4" xfId="0" applyNumberFormat="1" applyFont="1" applyFill="1" applyBorder="1" applyAlignment="1">
      <alignment horizontal="left" vertical="top"/>
    </xf>
    <xf numFmtId="0" fontId="2" fillId="3" borderId="4" xfId="0" applyNumberFormat="1" applyFont="1" applyFill="1" applyBorder="1" applyAlignment="1">
      <alignment vertical="top" wrapText="1"/>
    </xf>
    <xf numFmtId="49" fontId="3" fillId="4" borderId="5" xfId="0" applyNumberFormat="1" applyFont="1" applyFill="1" applyBorder="1" applyAlignment="1">
      <alignment horizontal="left" vertical="top" wrapText="1"/>
    </xf>
    <xf numFmtId="49" fontId="2" fillId="4" borderId="5" xfId="0" applyNumberFormat="1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0" fillId="0" borderId="0" xfId="0" applyNumberFormat="1">
      <alignment vertical="top" wrapText="1"/>
    </xf>
    <xf numFmtId="0" fontId="0" fillId="0" borderId="0" xfId="0">
      <alignment vertical="top" wrapText="1"/>
    </xf>
    <xf numFmtId="0" fontId="2" fillId="4" borderId="9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 wrapText="1"/>
    </xf>
    <xf numFmtId="49" fontId="2" fillId="3" borderId="4" xfId="0" applyNumberFormat="1" applyFont="1" applyFill="1" applyBorder="1" applyAlignment="1">
      <alignment horizontal="left" vertical="top" wrapText="1"/>
    </xf>
    <xf numFmtId="164" fontId="3" fillId="4" borderId="5" xfId="0" applyNumberFormat="1" applyFont="1" applyFill="1" applyBorder="1" applyAlignment="1">
      <alignment horizontal="left" vertical="top" wrapText="1"/>
    </xf>
    <xf numFmtId="164" fontId="2" fillId="4" borderId="5" xfId="0" applyNumberFormat="1" applyFont="1" applyFill="1" applyBorder="1" applyAlignment="1">
      <alignment vertical="top" wrapText="1"/>
    </xf>
    <xf numFmtId="165" fontId="3" fillId="2" borderId="5" xfId="0" applyNumberFormat="1" applyFont="1" applyFill="1" applyBorder="1" applyAlignment="1">
      <alignment vertical="top" wrapText="1"/>
    </xf>
    <xf numFmtId="165" fontId="3" fillId="2" borderId="5" xfId="0" applyNumberFormat="1" applyFont="1" applyFill="1" applyBorder="1">
      <alignment vertical="top" wrapText="1"/>
    </xf>
    <xf numFmtId="165" fontId="2" fillId="2" borderId="5" xfId="0" applyNumberFormat="1" applyFont="1" applyFill="1" applyBorder="1" applyAlignment="1">
      <alignment vertical="top" wrapText="1"/>
    </xf>
    <xf numFmtId="0" fontId="0" fillId="0" borderId="0" xfId="0" applyNumberFormat="1" applyFill="1" applyBorder="1">
      <alignment vertical="top" wrapText="1"/>
    </xf>
    <xf numFmtId="49" fontId="2" fillId="4" borderId="15" xfId="0" applyNumberFormat="1" applyFont="1" applyFill="1" applyBorder="1" applyAlignment="1">
      <alignment horizontal="left" vertical="top" wrapText="1"/>
    </xf>
    <xf numFmtId="49" fontId="3" fillId="4" borderId="16" xfId="0" applyNumberFormat="1" applyFont="1" applyFill="1" applyBorder="1" applyAlignment="1">
      <alignment horizontal="left" vertical="top" wrapText="1"/>
    </xf>
    <xf numFmtId="0" fontId="0" fillId="0" borderId="19" xfId="0" applyFont="1" applyBorder="1" applyAlignment="1">
      <alignment vertical="top" wrapText="1"/>
    </xf>
    <xf numFmtId="0" fontId="4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vertical="top" wrapText="1"/>
    </xf>
    <xf numFmtId="0" fontId="0" fillId="0" borderId="26" xfId="0" applyFont="1" applyBorder="1" applyAlignment="1">
      <alignment vertical="top" wrapText="1"/>
    </xf>
    <xf numFmtId="49" fontId="3" fillId="4" borderId="27" xfId="0" applyNumberFormat="1" applyFont="1" applyFill="1" applyBorder="1" applyAlignment="1">
      <alignment horizontal="left" vertical="top" wrapText="1"/>
    </xf>
    <xf numFmtId="49" fontId="2" fillId="4" borderId="17" xfId="0" applyNumberFormat="1" applyFont="1" applyFill="1" applyBorder="1" applyAlignment="1">
      <alignment horizontal="left" vertical="top" wrapText="1"/>
    </xf>
    <xf numFmtId="0" fontId="0" fillId="0" borderId="21" xfId="0" applyFont="1" applyBorder="1" applyAlignment="1">
      <alignment vertical="top" wrapText="1"/>
    </xf>
    <xf numFmtId="49" fontId="3" fillId="4" borderId="20" xfId="0" applyNumberFormat="1" applyFont="1" applyFill="1" applyBorder="1" applyAlignment="1">
      <alignment horizontal="left" vertical="top" wrapText="1"/>
    </xf>
    <xf numFmtId="49" fontId="3" fillId="4" borderId="22" xfId="0" applyNumberFormat="1" applyFont="1" applyFill="1" applyBorder="1" applyAlignment="1">
      <alignment horizontal="left" vertical="top" wrapText="1"/>
    </xf>
    <xf numFmtId="49" fontId="3" fillId="4" borderId="28" xfId="0" applyNumberFormat="1" applyFont="1" applyFill="1" applyBorder="1" applyAlignment="1">
      <alignment horizontal="left" vertical="top" wrapText="1"/>
    </xf>
    <xf numFmtId="0" fontId="0" fillId="0" borderId="30" xfId="0" applyFont="1" applyBorder="1" applyAlignment="1">
      <alignment vertical="top" wrapText="1"/>
    </xf>
    <xf numFmtId="49" fontId="2" fillId="4" borderId="33" xfId="0" applyNumberFormat="1" applyFont="1" applyFill="1" applyBorder="1" applyAlignment="1">
      <alignment horizontal="left" vertical="top" wrapText="1"/>
    </xf>
    <xf numFmtId="49" fontId="5" fillId="4" borderId="20" xfId="0" applyNumberFormat="1" applyFont="1" applyFill="1" applyBorder="1" applyAlignment="1">
      <alignment horizontal="left" vertical="top" wrapText="1"/>
    </xf>
    <xf numFmtId="49" fontId="5" fillId="4" borderId="22" xfId="0" applyNumberFormat="1" applyFont="1" applyFill="1" applyBorder="1" applyAlignment="1">
      <alignment horizontal="left" vertical="top" wrapText="1"/>
    </xf>
    <xf numFmtId="164" fontId="0" fillId="0" borderId="17" xfId="0" applyNumberFormat="1" applyFont="1" applyBorder="1" applyAlignment="1">
      <alignment vertical="top" wrapText="1"/>
    </xf>
    <xf numFmtId="164" fontId="0" fillId="0" borderId="18" xfId="0" applyNumberFormat="1" applyFont="1" applyBorder="1" applyAlignment="1">
      <alignment vertical="top" wrapText="1"/>
    </xf>
    <xf numFmtId="164" fontId="0" fillId="0" borderId="31" xfId="0" applyNumberFormat="1" applyFont="1" applyBorder="1" applyAlignment="1">
      <alignment vertical="top" wrapText="1"/>
    </xf>
    <xf numFmtId="164" fontId="0" fillId="0" borderId="20" xfId="0" applyNumberFormat="1" applyFont="1" applyBorder="1" applyAlignment="1">
      <alignment vertical="top" wrapText="1"/>
    </xf>
    <xf numFmtId="164" fontId="0" fillId="0" borderId="14" xfId="0" applyNumberFormat="1" applyFont="1" applyBorder="1" applyAlignment="1">
      <alignment vertical="top" wrapText="1"/>
    </xf>
    <xf numFmtId="164" fontId="0" fillId="0" borderId="32" xfId="0" applyNumberFormat="1" applyFont="1" applyBorder="1" applyAlignment="1">
      <alignment vertical="top" wrapText="1"/>
    </xf>
    <xf numFmtId="164" fontId="0" fillId="0" borderId="28" xfId="0" applyNumberFormat="1" applyFont="1" applyBorder="1" applyAlignment="1">
      <alignment vertical="top" wrapText="1"/>
    </xf>
    <xf numFmtId="164" fontId="0" fillId="0" borderId="23" xfId="0" applyNumberFormat="1" applyFont="1" applyBorder="1" applyAlignment="1">
      <alignment vertical="top" wrapText="1"/>
    </xf>
    <xf numFmtId="164" fontId="0" fillId="0" borderId="34" xfId="0" applyNumberFormat="1" applyFont="1" applyBorder="1" applyAlignment="1">
      <alignment vertical="top" wrapText="1"/>
    </xf>
    <xf numFmtId="164" fontId="0" fillId="0" borderId="35" xfId="0" applyNumberFormat="1" applyFont="1" applyBorder="1" applyAlignment="1">
      <alignment vertical="top" wrapText="1"/>
    </xf>
    <xf numFmtId="164" fontId="0" fillId="0" borderId="29" xfId="0" applyNumberFormat="1" applyFont="1" applyBorder="1" applyAlignment="1">
      <alignment vertical="top" wrapText="1"/>
    </xf>
    <xf numFmtId="164" fontId="0" fillId="0" borderId="0" xfId="0" applyNumberFormat="1" applyFont="1" applyAlignment="1">
      <alignment vertical="top" wrapText="1"/>
    </xf>
    <xf numFmtId="49" fontId="5" fillId="4" borderId="0" xfId="0" applyNumberFormat="1" applyFont="1" applyFill="1" applyBorder="1" applyAlignment="1">
      <alignment horizontal="left" vertical="top" wrapText="1"/>
    </xf>
    <xf numFmtId="49" fontId="5" fillId="4" borderId="36" xfId="0" applyNumberFormat="1" applyFont="1" applyFill="1" applyBorder="1" applyAlignment="1">
      <alignment horizontal="left" vertical="top" wrapText="1"/>
    </xf>
    <xf numFmtId="164" fontId="0" fillId="0" borderId="37" xfId="0" applyNumberFormat="1" applyFont="1" applyBorder="1" applyAlignment="1">
      <alignment vertical="top" wrapText="1"/>
    </xf>
    <xf numFmtId="164" fontId="0" fillId="0" borderId="38" xfId="0" applyNumberFormat="1" applyFont="1" applyBorder="1" applyAlignment="1">
      <alignment vertical="top" wrapText="1"/>
    </xf>
    <xf numFmtId="49" fontId="5" fillId="4" borderId="17" xfId="0" applyNumberFormat="1" applyFont="1" applyFill="1" applyBorder="1" applyAlignment="1">
      <alignment horizontal="left" vertical="top" wrapText="1"/>
    </xf>
    <xf numFmtId="49" fontId="5" fillId="4" borderId="33" xfId="0" applyNumberFormat="1" applyFont="1" applyFill="1" applyBorder="1" applyAlignment="1">
      <alignment horizontal="left" vertical="top" wrapText="1"/>
    </xf>
    <xf numFmtId="164" fontId="0" fillId="0" borderId="39" xfId="0" applyNumberFormat="1" applyFont="1" applyBorder="1" applyAlignment="1">
      <alignment vertical="top" wrapText="1"/>
    </xf>
    <xf numFmtId="164" fontId="0" fillId="0" borderId="40" xfId="0" applyNumberFormat="1" applyFont="1" applyBorder="1" applyAlignment="1">
      <alignment vertical="top" wrapText="1"/>
    </xf>
    <xf numFmtId="44" fontId="0" fillId="0" borderId="0" xfId="1" applyFont="1" applyAlignment="1">
      <alignment vertical="top" wrapText="1"/>
    </xf>
    <xf numFmtId="49" fontId="7" fillId="4" borderId="22" xfId="0" applyNumberFormat="1" applyFont="1" applyFill="1" applyBorder="1" applyAlignment="1">
      <alignment horizontal="left" vertical="top" wrapText="1"/>
    </xf>
    <xf numFmtId="49" fontId="7" fillId="4" borderId="0" xfId="0" applyNumberFormat="1" applyFont="1" applyFill="1" applyBorder="1" applyAlignment="1">
      <alignment horizontal="left" vertical="top" wrapText="1"/>
    </xf>
    <xf numFmtId="44" fontId="0" fillId="0" borderId="14" xfId="1" applyFont="1" applyBorder="1" applyAlignment="1">
      <alignment wrapText="1"/>
    </xf>
    <xf numFmtId="44" fontId="0" fillId="0" borderId="14" xfId="1" applyFont="1" applyBorder="1" applyAlignment="1">
      <alignment vertical="top" wrapText="1"/>
    </xf>
    <xf numFmtId="164" fontId="0" fillId="0" borderId="14" xfId="0" applyNumberFormat="1" applyFont="1" applyBorder="1" applyAlignment="1">
      <alignment wrapText="1"/>
    </xf>
    <xf numFmtId="49" fontId="5" fillId="4" borderId="39" xfId="0" applyNumberFormat="1" applyFont="1" applyFill="1" applyBorder="1" applyAlignment="1">
      <alignment horizontal="left" vertical="top" wrapText="1"/>
    </xf>
    <xf numFmtId="49" fontId="5" fillId="4" borderId="41" xfId="0" applyNumberFormat="1" applyFont="1" applyFill="1" applyBorder="1" applyAlignment="1">
      <alignment horizontal="left" vertical="top" wrapText="1"/>
    </xf>
    <xf numFmtId="49" fontId="7" fillId="4" borderId="42" xfId="0" applyNumberFormat="1" applyFont="1" applyFill="1" applyBorder="1" applyAlignment="1">
      <alignment horizontal="left" vertical="top" wrapText="1"/>
    </xf>
    <xf numFmtId="49" fontId="3" fillId="4" borderId="17" xfId="0" applyNumberFormat="1" applyFont="1" applyFill="1" applyBorder="1" applyAlignment="1">
      <alignment horizontal="left" vertical="top" wrapText="1"/>
    </xf>
    <xf numFmtId="49" fontId="3" fillId="4" borderId="36" xfId="0" applyNumberFormat="1" applyFont="1" applyFill="1" applyBorder="1" applyAlignment="1">
      <alignment horizontal="left" vertical="top" wrapText="1"/>
    </xf>
    <xf numFmtId="164" fontId="0" fillId="0" borderId="43" xfId="0" applyNumberFormat="1" applyFont="1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top" wrapText="1"/>
    </xf>
    <xf numFmtId="49" fontId="5" fillId="4" borderId="0" xfId="1" applyNumberFormat="1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515151"/>
      <rgbColor rgb="FFDBDBDB"/>
      <rgbColor rgb="FF3F3F3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06F9-E3E6-4A4E-8384-78135F0DB357}">
  <dimension ref="A1:N64"/>
  <sheetViews>
    <sheetView tabSelected="1" workbookViewId="0">
      <selection activeCell="A6" sqref="A5:A6"/>
    </sheetView>
  </sheetViews>
  <sheetFormatPr defaultRowHeight="12.75"/>
  <cols>
    <col min="1" max="1" width="30.140625" customWidth="1"/>
    <col min="2" max="13" width="11.42578125" bestFit="1" customWidth="1"/>
    <col min="14" max="14" width="13.140625" bestFit="1" customWidth="1"/>
  </cols>
  <sheetData>
    <row r="1" spans="1:14" ht="52.5" customHeight="1" thickBot="1">
      <c r="A1" s="72" t="s">
        <v>28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</row>
    <row r="2" spans="1:14" ht="18.75" thickBot="1">
      <c r="A2" s="27" t="s">
        <v>21</v>
      </c>
      <c r="B2" s="28">
        <v>2021</v>
      </c>
      <c r="C2" s="28">
        <v>2022</v>
      </c>
      <c r="D2" s="28">
        <v>2023</v>
      </c>
      <c r="E2" s="28">
        <v>2024</v>
      </c>
      <c r="F2" s="28">
        <v>2025</v>
      </c>
      <c r="G2" s="28">
        <v>2026</v>
      </c>
      <c r="H2" s="28">
        <v>2027</v>
      </c>
      <c r="I2" s="28">
        <v>2028</v>
      </c>
      <c r="J2" s="28">
        <v>2029</v>
      </c>
      <c r="K2" s="28">
        <v>2030</v>
      </c>
      <c r="L2" s="28">
        <v>2031</v>
      </c>
      <c r="M2" s="36">
        <v>2032</v>
      </c>
      <c r="N2" s="29" t="s">
        <v>2</v>
      </c>
    </row>
    <row r="3" spans="1:14" ht="15.75">
      <c r="A3" s="24" t="s">
        <v>6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26"/>
    </row>
    <row r="4" spans="1:14" ht="30">
      <c r="A4" s="25" t="s">
        <v>78</v>
      </c>
      <c r="B4" s="43"/>
      <c r="C4" s="44"/>
      <c r="D4" s="44">
        <v>20000</v>
      </c>
      <c r="E4" s="44"/>
      <c r="F4" s="44"/>
      <c r="G4" s="44"/>
      <c r="H4" s="44"/>
      <c r="I4" s="44"/>
      <c r="J4" s="44"/>
      <c r="K4" s="44">
        <v>25000</v>
      </c>
      <c r="L4" s="44"/>
      <c r="M4" s="45"/>
      <c r="N4" s="32">
        <f>SUM(B4:M4)</f>
        <v>45000</v>
      </c>
    </row>
    <row r="5" spans="1:14" ht="15">
      <c r="A5" s="30" t="s">
        <v>31</v>
      </c>
      <c r="B5" s="46"/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  <c r="N5" s="32">
        <f t="shared" ref="N5:N64" si="0">SUM(B5:M5)</f>
        <v>0</v>
      </c>
    </row>
    <row r="6" spans="1:14" ht="15">
      <c r="A6" s="30" t="s">
        <v>71</v>
      </c>
      <c r="B6" s="46"/>
      <c r="C6" s="58"/>
      <c r="D6" s="58"/>
      <c r="E6" s="58"/>
      <c r="F6" s="58"/>
      <c r="G6" s="58"/>
      <c r="H6" s="58"/>
      <c r="I6" s="58"/>
      <c r="J6" s="58"/>
      <c r="K6" s="58"/>
      <c r="L6" s="58"/>
      <c r="M6" s="59"/>
      <c r="N6" s="32">
        <f t="shared" si="0"/>
        <v>0</v>
      </c>
    </row>
    <row r="7" spans="1:14" ht="30.75" thickBot="1">
      <c r="A7" s="30" t="s">
        <v>49</v>
      </c>
      <c r="B7" s="46">
        <v>3000</v>
      </c>
      <c r="C7" s="46">
        <v>3000</v>
      </c>
      <c r="D7" s="46">
        <v>3000</v>
      </c>
      <c r="E7" s="46">
        <v>3000</v>
      </c>
      <c r="F7" s="46">
        <v>3000</v>
      </c>
      <c r="G7" s="46">
        <v>3000</v>
      </c>
      <c r="H7" s="46">
        <v>3000</v>
      </c>
      <c r="I7" s="46">
        <v>3000</v>
      </c>
      <c r="J7" s="46">
        <v>3000</v>
      </c>
      <c r="K7" s="46">
        <v>3000</v>
      </c>
      <c r="L7" s="46">
        <v>3000</v>
      </c>
      <c r="M7" s="46">
        <v>3000</v>
      </c>
      <c r="N7" s="32">
        <f t="shared" si="0"/>
        <v>36000</v>
      </c>
    </row>
    <row r="8" spans="1:14" ht="15.75">
      <c r="A8" s="31" t="s">
        <v>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32">
        <f t="shared" si="0"/>
        <v>0</v>
      </c>
    </row>
    <row r="9" spans="1:14" ht="15">
      <c r="A9" s="70" t="s">
        <v>56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32">
        <f t="shared" si="0"/>
        <v>0</v>
      </c>
    </row>
    <row r="10" spans="1:14" ht="15.75" thickBot="1">
      <c r="A10" s="39" t="s">
        <v>57</v>
      </c>
      <c r="B10" s="47"/>
      <c r="C10" s="47">
        <v>8000</v>
      </c>
      <c r="D10" s="47"/>
      <c r="E10" s="47">
        <v>8000</v>
      </c>
      <c r="F10" s="47"/>
      <c r="G10" s="47">
        <v>8000</v>
      </c>
      <c r="H10" s="47"/>
      <c r="I10" s="47">
        <v>8000</v>
      </c>
      <c r="J10" s="47"/>
      <c r="K10" s="47">
        <v>8000</v>
      </c>
      <c r="L10" s="47"/>
      <c r="M10" s="47">
        <v>8000</v>
      </c>
      <c r="N10" s="32">
        <f t="shared" si="0"/>
        <v>48000</v>
      </c>
    </row>
    <row r="11" spans="1:14" ht="15">
      <c r="A11" s="53" t="s">
        <v>29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5"/>
      <c r="N11" s="32">
        <f t="shared" si="0"/>
        <v>0</v>
      </c>
    </row>
    <row r="12" spans="1:14" ht="15.75">
      <c r="A12" s="37" t="s">
        <v>8</v>
      </c>
      <c r="B12" s="48">
        <v>150000</v>
      </c>
      <c r="C12" s="48"/>
      <c r="D12" s="48">
        <v>150000</v>
      </c>
      <c r="E12" s="48"/>
      <c r="F12" s="48">
        <v>150000</v>
      </c>
      <c r="G12" s="48"/>
      <c r="H12" s="48">
        <v>150000</v>
      </c>
      <c r="I12" s="48"/>
      <c r="J12" s="48">
        <v>150000</v>
      </c>
      <c r="K12" s="48"/>
      <c r="L12" s="48">
        <v>150000</v>
      </c>
      <c r="M12" s="49"/>
      <c r="N12" s="32">
        <f t="shared" si="0"/>
        <v>900000</v>
      </c>
    </row>
    <row r="13" spans="1:14" ht="15">
      <c r="A13" s="57" t="s">
        <v>30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9"/>
      <c r="N13" s="32">
        <f t="shared" si="0"/>
        <v>0</v>
      </c>
    </row>
    <row r="14" spans="1:14" ht="15">
      <c r="A14" s="57" t="s">
        <v>39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9"/>
      <c r="N14" s="32">
        <f t="shared" si="0"/>
        <v>0</v>
      </c>
    </row>
    <row r="15" spans="1:14" ht="15.75" thickBot="1">
      <c r="A15" s="57" t="s">
        <v>59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9"/>
      <c r="N15" s="32">
        <f t="shared" si="0"/>
        <v>0</v>
      </c>
    </row>
    <row r="16" spans="1:14" ht="16.5" thickBot="1">
      <c r="A16" s="31" t="s">
        <v>9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2"/>
      <c r="N16" s="32">
        <f t="shared" si="0"/>
        <v>0</v>
      </c>
    </row>
    <row r="17" spans="1:14" ht="15.75" thickBot="1">
      <c r="A17" s="69" t="s">
        <v>54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2"/>
      <c r="N17" s="32">
        <f t="shared" si="0"/>
        <v>0</v>
      </c>
    </row>
    <row r="18" spans="1:14" ht="15.75" thickBot="1">
      <c r="A18" s="69" t="s">
        <v>55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2"/>
      <c r="N18" s="32">
        <f t="shared" si="0"/>
        <v>0</v>
      </c>
    </row>
    <row r="19" spans="1:14" ht="15.75" thickBot="1">
      <c r="A19" s="69" t="s">
        <v>65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  <c r="N19" s="32">
        <f t="shared" si="0"/>
        <v>0</v>
      </c>
    </row>
    <row r="20" spans="1:14" ht="16.5" thickBot="1">
      <c r="A20" s="31" t="s">
        <v>11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2"/>
      <c r="N20" s="32">
        <f t="shared" si="0"/>
        <v>0</v>
      </c>
    </row>
    <row r="21" spans="1:14" ht="15.75" thickBot="1">
      <c r="A21" s="56" t="s">
        <v>38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2"/>
      <c r="N21" s="32">
        <f t="shared" si="0"/>
        <v>0</v>
      </c>
    </row>
    <row r="22" spans="1:14" ht="15.75" thickBot="1">
      <c r="A22" s="56" t="s">
        <v>60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2"/>
      <c r="N22" s="32">
        <f t="shared" si="0"/>
        <v>0</v>
      </c>
    </row>
    <row r="23" spans="1:14" ht="16.5" thickBot="1">
      <c r="A23" s="31" t="s">
        <v>27</v>
      </c>
      <c r="B23" s="41">
        <v>7000</v>
      </c>
      <c r="C23" s="41"/>
      <c r="D23" s="41"/>
      <c r="E23" s="41"/>
      <c r="F23" s="41">
        <v>7000</v>
      </c>
      <c r="G23" s="41"/>
      <c r="H23" s="41"/>
      <c r="I23" s="41"/>
      <c r="J23" s="41">
        <v>7000</v>
      </c>
      <c r="K23" s="41"/>
      <c r="L23" s="41"/>
      <c r="M23" s="42"/>
      <c r="N23" s="32">
        <f t="shared" si="0"/>
        <v>21000</v>
      </c>
    </row>
    <row r="24" spans="1:14" ht="15.75">
      <c r="A24" s="31" t="s">
        <v>22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  <c r="N24" s="32">
        <f t="shared" si="0"/>
        <v>0</v>
      </c>
    </row>
    <row r="25" spans="1:14" ht="15">
      <c r="A25" s="33" t="s">
        <v>23</v>
      </c>
      <c r="B25" s="44">
        <v>4000</v>
      </c>
      <c r="C25" s="44">
        <v>4000</v>
      </c>
      <c r="D25" s="44">
        <v>4000</v>
      </c>
      <c r="E25" s="44">
        <v>4000</v>
      </c>
      <c r="F25" s="44">
        <v>4000</v>
      </c>
      <c r="G25" s="44">
        <v>4000</v>
      </c>
      <c r="H25" s="44">
        <v>4000</v>
      </c>
      <c r="I25" s="44">
        <v>4000</v>
      </c>
      <c r="J25" s="44">
        <v>4000</v>
      </c>
      <c r="K25" s="44">
        <v>4000</v>
      </c>
      <c r="L25" s="44">
        <v>4000</v>
      </c>
      <c r="M25" s="44">
        <v>4000</v>
      </c>
      <c r="N25" s="32">
        <f t="shared" si="0"/>
        <v>48000</v>
      </c>
    </row>
    <row r="26" spans="1:14" ht="15">
      <c r="A26" s="33" t="s">
        <v>47</v>
      </c>
      <c r="B26" s="44">
        <v>8000</v>
      </c>
      <c r="C26" s="44">
        <v>8000</v>
      </c>
      <c r="D26" s="44">
        <v>8000</v>
      </c>
      <c r="E26" s="44">
        <v>8000</v>
      </c>
      <c r="F26" s="44">
        <v>8000</v>
      </c>
      <c r="G26" s="44">
        <v>8000</v>
      </c>
      <c r="H26" s="44">
        <v>8000</v>
      </c>
      <c r="I26" s="44">
        <v>8000</v>
      </c>
      <c r="J26" s="44">
        <v>8000</v>
      </c>
      <c r="K26" s="44">
        <v>8000</v>
      </c>
      <c r="L26" s="44">
        <v>8000</v>
      </c>
      <c r="M26" s="44">
        <v>8000</v>
      </c>
      <c r="N26" s="32">
        <f t="shared" si="0"/>
        <v>96000</v>
      </c>
    </row>
    <row r="27" spans="1:14" ht="15">
      <c r="A27" s="35" t="s">
        <v>46</v>
      </c>
      <c r="B27" s="50"/>
      <c r="C27" s="50"/>
      <c r="D27" s="50"/>
      <c r="E27" s="50"/>
      <c r="F27" s="50"/>
      <c r="G27" s="50"/>
      <c r="H27" s="50"/>
      <c r="I27" s="50">
        <v>10000</v>
      </c>
      <c r="J27" s="50"/>
      <c r="K27" s="50"/>
      <c r="L27" s="50"/>
      <c r="M27" s="50"/>
      <c r="N27" s="32">
        <f t="shared" si="0"/>
        <v>10000</v>
      </c>
    </row>
    <row r="28" spans="1:14" ht="15">
      <c r="A28" s="35" t="s">
        <v>76</v>
      </c>
      <c r="B28" s="50"/>
      <c r="C28" s="50"/>
      <c r="D28" s="50"/>
      <c r="E28" s="50"/>
      <c r="F28" s="50">
        <v>10000</v>
      </c>
      <c r="G28" s="50"/>
      <c r="H28" s="50"/>
      <c r="I28" s="50"/>
      <c r="J28" s="50"/>
      <c r="K28" s="50"/>
      <c r="L28" s="50"/>
      <c r="M28" s="50"/>
      <c r="N28" s="32">
        <f t="shared" si="0"/>
        <v>10000</v>
      </c>
    </row>
    <row r="29" spans="1:14" ht="15">
      <c r="A29" s="35" t="s">
        <v>24</v>
      </c>
      <c r="B29" s="50"/>
      <c r="C29" s="50">
        <v>2000</v>
      </c>
      <c r="D29" s="50"/>
      <c r="E29" s="50">
        <v>2000</v>
      </c>
      <c r="F29" s="50"/>
      <c r="G29" s="50">
        <v>2000</v>
      </c>
      <c r="H29" s="50"/>
      <c r="I29" s="50">
        <v>2000</v>
      </c>
      <c r="J29" s="50"/>
      <c r="K29" s="50">
        <v>2000</v>
      </c>
      <c r="L29" s="50"/>
      <c r="M29" s="50">
        <v>2000</v>
      </c>
      <c r="N29" s="32">
        <f t="shared" si="0"/>
        <v>12000</v>
      </c>
    </row>
    <row r="30" spans="1:14" ht="15">
      <c r="A30" s="35" t="s">
        <v>34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32">
        <f t="shared" si="0"/>
        <v>0</v>
      </c>
    </row>
    <row r="31" spans="1:14" ht="15.75" thickBot="1">
      <c r="A31" s="34" t="s">
        <v>68</v>
      </c>
      <c r="B31" s="47"/>
      <c r="C31" s="47"/>
      <c r="D31" s="47"/>
      <c r="E31" s="47">
        <v>16000</v>
      </c>
      <c r="F31" s="47"/>
      <c r="G31" s="47"/>
      <c r="H31" s="47"/>
      <c r="I31" s="47">
        <v>16000</v>
      </c>
      <c r="J31" s="47"/>
      <c r="K31" s="47"/>
      <c r="L31" s="47"/>
      <c r="M31" s="47">
        <v>16000</v>
      </c>
      <c r="N31" s="32">
        <f t="shared" si="0"/>
        <v>48000</v>
      </c>
    </row>
    <row r="32" spans="1:14" ht="15.75">
      <c r="A32" s="31" t="s">
        <v>35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2"/>
      <c r="N32" s="32">
        <f t="shared" si="0"/>
        <v>0</v>
      </c>
    </row>
    <row r="33" spans="1:14" ht="15">
      <c r="A33" s="33" t="s">
        <v>26</v>
      </c>
      <c r="B33" s="44"/>
      <c r="C33" s="44">
        <v>200000</v>
      </c>
      <c r="D33" s="44"/>
      <c r="E33" s="44"/>
      <c r="F33" s="44">
        <v>200000</v>
      </c>
      <c r="G33" s="44"/>
      <c r="H33" s="44"/>
      <c r="I33" s="44">
        <v>200000</v>
      </c>
      <c r="J33" s="44"/>
      <c r="K33" s="44"/>
      <c r="L33" s="44"/>
      <c r="M33" s="44">
        <v>200000</v>
      </c>
      <c r="N33" s="32">
        <f t="shared" si="0"/>
        <v>800000</v>
      </c>
    </row>
    <row r="34" spans="1:14" ht="15">
      <c r="A34" s="33" t="s">
        <v>66</v>
      </c>
      <c r="B34" s="44"/>
      <c r="C34" s="44">
        <v>80000</v>
      </c>
      <c r="D34" s="44"/>
      <c r="E34" s="44">
        <v>80000</v>
      </c>
      <c r="F34" s="44"/>
      <c r="G34" s="44"/>
      <c r="H34" s="44"/>
      <c r="I34" s="44">
        <v>80000</v>
      </c>
      <c r="J34" s="44"/>
      <c r="K34" s="44">
        <v>80000</v>
      </c>
      <c r="L34" s="44"/>
      <c r="M34" s="44">
        <v>80000</v>
      </c>
      <c r="N34" s="32">
        <f t="shared" si="0"/>
        <v>400000</v>
      </c>
    </row>
    <row r="35" spans="1:14" ht="16.5" thickBot="1">
      <c r="A35" s="61" t="s">
        <v>43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71"/>
      <c r="N35" s="32">
        <f t="shared" si="0"/>
        <v>0</v>
      </c>
    </row>
    <row r="36" spans="1:14" ht="30">
      <c r="A36" s="53" t="s">
        <v>69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71"/>
      <c r="N36" s="32">
        <f t="shared" si="0"/>
        <v>0</v>
      </c>
    </row>
    <row r="37" spans="1:14" ht="15">
      <c r="A37" s="53" t="s">
        <v>70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32">
        <f t="shared" si="0"/>
        <v>0</v>
      </c>
    </row>
    <row r="38" spans="1:14" ht="15">
      <c r="A38" s="53" t="s">
        <v>36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32">
        <f t="shared" si="0"/>
        <v>0</v>
      </c>
    </row>
    <row r="39" spans="1:14" ht="15">
      <c r="A39" s="53" t="s">
        <v>42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32">
        <f t="shared" si="0"/>
        <v>0</v>
      </c>
    </row>
    <row r="40" spans="1:14" ht="15">
      <c r="A40" s="53" t="s">
        <v>48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32">
        <f t="shared" si="0"/>
        <v>0</v>
      </c>
    </row>
    <row r="41" spans="1:14" ht="15">
      <c r="A41" s="53" t="s">
        <v>72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32">
        <f t="shared" si="0"/>
        <v>0</v>
      </c>
    </row>
    <row r="42" spans="1:14" ht="15.75" thickBot="1">
      <c r="A42" s="53" t="s">
        <v>33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32">
        <f t="shared" si="0"/>
        <v>0</v>
      </c>
    </row>
    <row r="43" spans="1:14" ht="15.75">
      <c r="A43" s="31" t="s">
        <v>25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9"/>
      <c r="N43" s="32">
        <f t="shared" si="0"/>
        <v>0</v>
      </c>
    </row>
    <row r="44" spans="1:14" ht="15">
      <c r="A44" s="38" t="s">
        <v>44</v>
      </c>
      <c r="B44" s="44"/>
      <c r="C44" s="44">
        <v>2000</v>
      </c>
      <c r="D44" s="44"/>
      <c r="E44" s="44">
        <v>2000</v>
      </c>
      <c r="F44" s="44"/>
      <c r="G44" s="44">
        <v>2000</v>
      </c>
      <c r="H44" s="44"/>
      <c r="I44" s="44">
        <v>2000</v>
      </c>
      <c r="J44" s="44"/>
      <c r="K44" s="44">
        <v>2000</v>
      </c>
      <c r="L44" s="44"/>
      <c r="M44" s="44">
        <v>2000</v>
      </c>
      <c r="N44" s="32">
        <f t="shared" si="0"/>
        <v>12000</v>
      </c>
    </row>
    <row r="45" spans="1:14" ht="15">
      <c r="A45" s="38" t="s">
        <v>45</v>
      </c>
      <c r="B45" s="44"/>
      <c r="C45" s="44"/>
      <c r="D45" s="44">
        <v>80000</v>
      </c>
      <c r="E45" s="44"/>
      <c r="F45" s="44"/>
      <c r="G45" s="44"/>
      <c r="H45" s="44"/>
      <c r="I45" s="44"/>
      <c r="J45" s="44"/>
      <c r="K45" s="44"/>
      <c r="L45" s="44"/>
      <c r="M45" s="44">
        <v>80000</v>
      </c>
      <c r="N45" s="32">
        <f t="shared" si="0"/>
        <v>160000</v>
      </c>
    </row>
    <row r="46" spans="1:14" ht="30.75" thickBot="1">
      <c r="A46" s="39" t="s">
        <v>67</v>
      </c>
      <c r="B46" s="50"/>
      <c r="C46" s="50"/>
      <c r="D46" s="50"/>
      <c r="E46" s="50">
        <v>10000</v>
      </c>
      <c r="F46" s="50">
        <v>10000</v>
      </c>
      <c r="G46" s="50">
        <v>10000</v>
      </c>
      <c r="H46" s="50">
        <v>10000</v>
      </c>
      <c r="I46" s="50">
        <v>10000</v>
      </c>
      <c r="J46" s="50">
        <v>10000</v>
      </c>
      <c r="K46" s="50">
        <v>10000</v>
      </c>
      <c r="L46" s="50">
        <v>10000</v>
      </c>
      <c r="M46" s="50">
        <v>10000</v>
      </c>
      <c r="N46" s="32">
        <f t="shared" si="0"/>
        <v>90000</v>
      </c>
    </row>
    <row r="47" spans="1:14" s="60" customFormat="1" ht="15">
      <c r="A47" s="79" t="s">
        <v>32</v>
      </c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32">
        <f t="shared" si="0"/>
        <v>0</v>
      </c>
    </row>
    <row r="48" spans="1:14" ht="15">
      <c r="A48" s="52" t="s">
        <v>37</v>
      </c>
      <c r="B48" s="65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32">
        <f t="shared" si="0"/>
        <v>0</v>
      </c>
    </row>
    <row r="49" spans="1:14" ht="15">
      <c r="A49" s="52" t="s">
        <v>40</v>
      </c>
      <c r="B49" s="65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32">
        <f t="shared" si="0"/>
        <v>0</v>
      </c>
    </row>
    <row r="50" spans="1:14" ht="15">
      <c r="A50" s="67" t="s">
        <v>41</v>
      </c>
      <c r="B50" s="65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32">
        <f t="shared" si="0"/>
        <v>0</v>
      </c>
    </row>
    <row r="51" spans="1:14" ht="15.75">
      <c r="A51" s="62" t="s">
        <v>58</v>
      </c>
      <c r="B51" s="65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32">
        <f t="shared" si="0"/>
        <v>0</v>
      </c>
    </row>
    <row r="52" spans="1:14" ht="15">
      <c r="A52" s="52" t="s">
        <v>77</v>
      </c>
      <c r="B52" s="65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32">
        <f t="shared" si="0"/>
        <v>0</v>
      </c>
    </row>
    <row r="53" spans="1:14" ht="15">
      <c r="A53" s="66" t="s">
        <v>51</v>
      </c>
      <c r="B53" s="65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32">
        <f t="shared" si="0"/>
        <v>0</v>
      </c>
    </row>
    <row r="54" spans="1:14" ht="15">
      <c r="A54" s="52" t="s">
        <v>63</v>
      </c>
      <c r="B54" s="65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32">
        <f t="shared" si="0"/>
        <v>0</v>
      </c>
    </row>
    <row r="55" spans="1:14" ht="15">
      <c r="A55" s="52" t="s">
        <v>50</v>
      </c>
      <c r="B55" s="65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32">
        <f t="shared" si="0"/>
        <v>0</v>
      </c>
    </row>
    <row r="56" spans="1:14" ht="15">
      <c r="A56" s="52" t="s">
        <v>64</v>
      </c>
      <c r="B56" s="65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32">
        <f t="shared" si="0"/>
        <v>0</v>
      </c>
    </row>
    <row r="57" spans="1:14" ht="15.75">
      <c r="A57" s="68" t="s">
        <v>61</v>
      </c>
      <c r="B57" s="65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32">
        <f t="shared" si="0"/>
        <v>0</v>
      </c>
    </row>
    <row r="58" spans="1:14" ht="15">
      <c r="A58" s="52" t="s">
        <v>52</v>
      </c>
      <c r="B58" s="65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32">
        <f t="shared" si="0"/>
        <v>0</v>
      </c>
    </row>
    <row r="59" spans="1:14" ht="15">
      <c r="A59" s="52" t="s">
        <v>53</v>
      </c>
      <c r="B59" s="65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32">
        <f t="shared" si="0"/>
        <v>0</v>
      </c>
    </row>
    <row r="60" spans="1:14" ht="15">
      <c r="A60" s="52" t="s">
        <v>62</v>
      </c>
      <c r="B60" s="65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32">
        <f t="shared" si="0"/>
        <v>0</v>
      </c>
    </row>
    <row r="61" spans="1:14" ht="15">
      <c r="A61" s="52" t="s">
        <v>74</v>
      </c>
      <c r="B61" s="65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32">
        <f t="shared" si="0"/>
        <v>0</v>
      </c>
    </row>
    <row r="62" spans="1:14" ht="15">
      <c r="A62" s="52" t="s">
        <v>75</v>
      </c>
      <c r="B62" s="65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32">
        <f t="shared" si="0"/>
        <v>0</v>
      </c>
    </row>
    <row r="63" spans="1:14" ht="15">
      <c r="A63" s="52" t="s">
        <v>73</v>
      </c>
      <c r="B63" s="65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32">
        <f t="shared" si="0"/>
        <v>0</v>
      </c>
    </row>
    <row r="64" spans="1:14">
      <c r="B64" s="51">
        <f t="shared" ref="B64:M64" si="1" xml:space="preserve"> SUM(B3:B51)</f>
        <v>172000</v>
      </c>
      <c r="C64" s="51">
        <f t="shared" si="1"/>
        <v>307000</v>
      </c>
      <c r="D64" s="51">
        <f t="shared" si="1"/>
        <v>265000</v>
      </c>
      <c r="E64" s="51">
        <f t="shared" si="1"/>
        <v>133000</v>
      </c>
      <c r="F64" s="51">
        <f t="shared" si="1"/>
        <v>392000</v>
      </c>
      <c r="G64" s="51">
        <f t="shared" si="1"/>
        <v>37000</v>
      </c>
      <c r="H64" s="51">
        <f t="shared" si="1"/>
        <v>175000</v>
      </c>
      <c r="I64" s="51">
        <f t="shared" si="1"/>
        <v>343000</v>
      </c>
      <c r="J64" s="51">
        <f t="shared" si="1"/>
        <v>182000</v>
      </c>
      <c r="K64" s="51">
        <f t="shared" si="1"/>
        <v>142000</v>
      </c>
      <c r="L64" s="51">
        <f t="shared" si="1"/>
        <v>175000</v>
      </c>
      <c r="M64" s="51">
        <f t="shared" si="1"/>
        <v>413000</v>
      </c>
      <c r="N64" s="32">
        <f t="shared" si="0"/>
        <v>2736000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Y22"/>
  <sheetViews>
    <sheetView showGridLines="0" topLeftCell="A25" workbookViewId="0">
      <selection activeCell="F9" sqref="F9"/>
    </sheetView>
  </sheetViews>
  <sheetFormatPr defaultColWidth="16.28515625" defaultRowHeight="20.100000000000001" customHeight="1"/>
  <cols>
    <col min="1" max="1" width="36.85546875" style="1" bestFit="1" customWidth="1"/>
    <col min="2" max="4" width="16.28515625" style="1" customWidth="1"/>
    <col min="5" max="5" width="18.42578125" style="1" bestFit="1" customWidth="1"/>
    <col min="6" max="15" width="17.140625" style="1" bestFit="1" customWidth="1"/>
    <col min="16" max="259" width="16.28515625" style="1" customWidth="1"/>
  </cols>
  <sheetData>
    <row r="1" spans="1:259" ht="27.75" customHeight="1">
      <c r="A1" s="75"/>
      <c r="B1" s="76"/>
      <c r="C1" s="76"/>
      <c r="D1" s="76"/>
      <c r="E1" s="77"/>
      <c r="F1" s="77"/>
      <c r="G1" s="77"/>
      <c r="H1" s="77"/>
      <c r="I1" s="77"/>
      <c r="J1" s="77"/>
      <c r="K1" s="77"/>
      <c r="L1" s="78"/>
      <c r="M1" s="78"/>
      <c r="N1" s="78"/>
      <c r="O1" s="78"/>
    </row>
    <row r="2" spans="1:259" ht="21.95" customHeight="1">
      <c r="A2" s="2" t="s">
        <v>19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IX2"/>
      <c r="IY2"/>
    </row>
    <row r="3" spans="1:259" ht="21.95" customHeight="1">
      <c r="A3" s="2" t="s">
        <v>0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IX3"/>
      <c r="IY3"/>
    </row>
    <row r="4" spans="1:259" ht="21.95" customHeight="1">
      <c r="A4" s="4"/>
      <c r="B4" s="4"/>
      <c r="C4" s="3"/>
      <c r="D4" s="3"/>
      <c r="E4" s="3"/>
      <c r="F4" s="3"/>
      <c r="G4" s="3"/>
      <c r="H4" s="3"/>
      <c r="I4" s="3"/>
      <c r="J4" s="3"/>
      <c r="K4" s="3"/>
      <c r="L4" s="3"/>
      <c r="IX4"/>
      <c r="IY4"/>
    </row>
    <row r="5" spans="1:259" ht="31.5">
      <c r="A5" s="5" t="s">
        <v>1</v>
      </c>
      <c r="B5" s="17" t="s">
        <v>3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>
        <v>2025</v>
      </c>
      <c r="I5" s="6">
        <v>2026</v>
      </c>
      <c r="J5" s="6">
        <v>2027</v>
      </c>
      <c r="K5" s="6">
        <v>2028</v>
      </c>
      <c r="L5" s="6">
        <v>2029</v>
      </c>
      <c r="M5" s="6">
        <v>2030</v>
      </c>
      <c r="N5" s="6">
        <v>2031</v>
      </c>
      <c r="IY5"/>
    </row>
    <row r="6" spans="1:259" ht="38.25">
      <c r="A6" s="7" t="s">
        <v>6</v>
      </c>
      <c r="B6" s="18">
        <f t="shared" ref="B6:B11" si="0">SUM(D6:N6)</f>
        <v>33000</v>
      </c>
      <c r="C6" s="20">
        <v>3000</v>
      </c>
      <c r="D6" s="20">
        <v>3000</v>
      </c>
      <c r="E6" s="20">
        <v>3000</v>
      </c>
      <c r="F6" s="20">
        <v>3000</v>
      </c>
      <c r="G6" s="20">
        <v>3000</v>
      </c>
      <c r="H6" s="20">
        <v>3000</v>
      </c>
      <c r="I6" s="20">
        <v>3000</v>
      </c>
      <c r="J6" s="20">
        <v>3000</v>
      </c>
      <c r="K6" s="20">
        <v>3000</v>
      </c>
      <c r="L6" s="20">
        <v>3000</v>
      </c>
      <c r="M6" s="20">
        <v>3000</v>
      </c>
      <c r="N6" s="20">
        <v>3000</v>
      </c>
      <c r="O6" s="1" t="s">
        <v>20</v>
      </c>
      <c r="IY6"/>
    </row>
    <row r="7" spans="1:259" s="14" customFormat="1" ht="89.25">
      <c r="A7" s="7" t="s">
        <v>7</v>
      </c>
      <c r="B7" s="18">
        <f t="shared" si="0"/>
        <v>256572.53999999998</v>
      </c>
      <c r="C7" s="21">
        <v>30422.04</v>
      </c>
      <c r="D7" s="21">
        <v>33851.69</v>
      </c>
      <c r="E7" s="21">
        <v>35484.269999999997</v>
      </c>
      <c r="F7" s="21">
        <v>42039.47</v>
      </c>
      <c r="G7" s="21">
        <v>44388.05</v>
      </c>
      <c r="H7" s="21">
        <v>49034.84</v>
      </c>
      <c r="I7" s="21">
        <v>51774.22</v>
      </c>
      <c r="J7" s="21"/>
      <c r="K7" s="21"/>
      <c r="L7" s="21"/>
      <c r="M7" s="21"/>
      <c r="N7" s="21"/>
      <c r="O7" s="13" t="s">
        <v>13</v>
      </c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</row>
    <row r="8" spans="1:259" s="14" customFormat="1" ht="36.6" customHeight="1">
      <c r="A8" s="7" t="s">
        <v>8</v>
      </c>
      <c r="B8" s="18">
        <f t="shared" si="0"/>
        <v>3022159.66</v>
      </c>
      <c r="C8" s="21">
        <v>638659.34</v>
      </c>
      <c r="D8" s="21">
        <v>638659.34</v>
      </c>
      <c r="E8" s="21">
        <v>641402.5</v>
      </c>
      <c r="F8" s="21">
        <v>641402.5</v>
      </c>
      <c r="G8" s="21">
        <v>550347.66</v>
      </c>
      <c r="H8" s="21">
        <v>550347.66</v>
      </c>
      <c r="I8" s="21">
        <v>0</v>
      </c>
      <c r="J8" s="21"/>
      <c r="K8" s="21"/>
      <c r="L8" s="21"/>
      <c r="M8" s="21"/>
      <c r="N8" s="21"/>
      <c r="O8" s="13" t="s">
        <v>16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</row>
    <row r="9" spans="1:259" s="14" customFormat="1" ht="36.6" customHeight="1">
      <c r="A9" s="7" t="s">
        <v>9</v>
      </c>
      <c r="B9" s="18">
        <f t="shared" si="0"/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/>
      <c r="K9" s="21"/>
      <c r="L9" s="21"/>
      <c r="M9" s="21"/>
      <c r="N9" s="21"/>
      <c r="O9" s="23" t="s">
        <v>14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</row>
    <row r="10" spans="1:259" s="14" customFormat="1" ht="36.6" customHeight="1">
      <c r="A10" s="7" t="s">
        <v>11</v>
      </c>
      <c r="B10" s="18"/>
      <c r="C10" s="21">
        <v>17138.240000000002</v>
      </c>
      <c r="D10" s="21">
        <v>17138.240000000002</v>
      </c>
      <c r="E10" s="21">
        <v>17138.240000000002</v>
      </c>
      <c r="F10" s="21">
        <v>17138.240000000002</v>
      </c>
      <c r="G10" s="21">
        <v>0</v>
      </c>
      <c r="H10" s="21">
        <v>0</v>
      </c>
      <c r="I10" s="21">
        <v>0</v>
      </c>
      <c r="J10" s="21"/>
      <c r="K10" s="21"/>
      <c r="L10" s="21"/>
      <c r="M10" s="21"/>
      <c r="N10" s="21"/>
      <c r="O10" s="23" t="s">
        <v>17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</row>
    <row r="11" spans="1:259" s="14" customFormat="1" ht="36.6" customHeight="1">
      <c r="A11" s="7" t="s">
        <v>10</v>
      </c>
      <c r="B11" s="18">
        <f t="shared" si="0"/>
        <v>3918.2</v>
      </c>
      <c r="C11" s="21">
        <v>1959.1</v>
      </c>
      <c r="D11" s="21">
        <v>1959.1</v>
      </c>
      <c r="E11" s="21">
        <v>1959.1</v>
      </c>
      <c r="F11" s="21">
        <v>0</v>
      </c>
      <c r="G11" s="21">
        <v>0</v>
      </c>
      <c r="H11" s="21">
        <v>0</v>
      </c>
      <c r="I11" s="21">
        <v>0</v>
      </c>
      <c r="J11" s="21"/>
      <c r="K11" s="21"/>
      <c r="L11" s="21"/>
      <c r="M11" s="21"/>
      <c r="N11" s="21"/>
      <c r="O11" s="13" t="s">
        <v>15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</row>
    <row r="12" spans="1:259" ht="48.75" customHeight="1">
      <c r="A12" s="7" t="s">
        <v>4</v>
      </c>
      <c r="B12" s="18">
        <f>SUM(D12:N12)</f>
        <v>24951.130000000005</v>
      </c>
      <c r="C12" s="20">
        <v>3149.28</v>
      </c>
      <c r="D12" s="20">
        <v>3401.22</v>
      </c>
      <c r="E12" s="20">
        <v>3673.32</v>
      </c>
      <c r="F12" s="20">
        <v>3967.19</v>
      </c>
      <c r="G12" s="20">
        <v>4284.5600000000004</v>
      </c>
      <c r="H12" s="20">
        <v>4627.33</v>
      </c>
      <c r="I12" s="20">
        <v>4997.51</v>
      </c>
      <c r="J12" s="20"/>
      <c r="K12" s="20"/>
      <c r="L12" s="20"/>
      <c r="M12" s="20"/>
      <c r="N12" s="20"/>
      <c r="O12" s="1" t="s">
        <v>12</v>
      </c>
      <c r="IY12"/>
    </row>
    <row r="13" spans="1:259" ht="63.75">
      <c r="A13" s="7" t="s">
        <v>5</v>
      </c>
      <c r="B13" s="18">
        <f>SUM(D13:N13)</f>
        <v>128334.53</v>
      </c>
      <c r="C13" s="20">
        <v>17258.82</v>
      </c>
      <c r="D13" s="20">
        <v>18468.150000000001</v>
      </c>
      <c r="E13" s="20">
        <v>19774.22</v>
      </c>
      <c r="F13" s="20">
        <v>21184.77</v>
      </c>
      <c r="G13" s="20">
        <v>22708.17</v>
      </c>
      <c r="H13" s="20">
        <v>22211.16</v>
      </c>
      <c r="I13" s="20">
        <v>23988.06</v>
      </c>
      <c r="J13" s="20"/>
      <c r="K13" s="20"/>
      <c r="L13" s="20"/>
      <c r="M13" s="20"/>
      <c r="N13" s="20"/>
      <c r="O13" s="1" t="s">
        <v>18</v>
      </c>
      <c r="IY13"/>
    </row>
    <row r="14" spans="1:259" ht="22.5" customHeight="1">
      <c r="A14" s="8" t="s">
        <v>2</v>
      </c>
      <c r="B14" s="19">
        <f>SUM(B6:B13)</f>
        <v>3468936.06</v>
      </c>
      <c r="C14" s="22">
        <f>SUM(C6:C13)</f>
        <v>711586.82</v>
      </c>
      <c r="D14" s="22">
        <f t="shared" ref="D14:N14" si="1">SUM(D6:D13)</f>
        <v>716477.74</v>
      </c>
      <c r="E14" s="22">
        <f t="shared" si="1"/>
        <v>722431.64999999991</v>
      </c>
      <c r="F14" s="22">
        <f t="shared" si="1"/>
        <v>728732.16999999993</v>
      </c>
      <c r="G14" s="22">
        <f t="shared" si="1"/>
        <v>624728.44000000018</v>
      </c>
      <c r="H14" s="22">
        <f t="shared" si="1"/>
        <v>629220.99</v>
      </c>
      <c r="I14" s="22">
        <f t="shared" si="1"/>
        <v>83759.790000000008</v>
      </c>
      <c r="J14" s="22">
        <f t="shared" si="1"/>
        <v>3000</v>
      </c>
      <c r="K14" s="22">
        <f t="shared" si="1"/>
        <v>3000</v>
      </c>
      <c r="L14" s="22">
        <f t="shared" si="1"/>
        <v>3000</v>
      </c>
      <c r="M14" s="22">
        <f t="shared" ref="M14" si="2">SUM(M6:M13)</f>
        <v>3000</v>
      </c>
      <c r="N14" s="22">
        <f t="shared" si="1"/>
        <v>3000</v>
      </c>
      <c r="IY14"/>
    </row>
    <row r="15" spans="1:259" ht="22.35" customHeight="1">
      <c r="A15" s="9"/>
      <c r="B15" s="15"/>
      <c r="C15" s="15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IY15"/>
    </row>
    <row r="16" spans="1:259" ht="21.95" customHeight="1">
      <c r="A16" s="11"/>
      <c r="B16" s="16"/>
      <c r="C16" s="1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IY16"/>
    </row>
    <row r="17" spans="1:259" ht="21.95" customHeight="1">
      <c r="A17" s="11"/>
      <c r="B17" s="16"/>
      <c r="C17" s="1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IY17"/>
    </row>
    <row r="18" spans="1:259" ht="21.95" customHeight="1">
      <c r="A18" s="11"/>
      <c r="B18" s="16"/>
      <c r="C18" s="16"/>
      <c r="D18" s="16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259" ht="21.95" customHeight="1">
      <c r="A19" s="11"/>
      <c r="B19" s="16"/>
      <c r="C19" s="16"/>
      <c r="D19" s="16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259" ht="21.95" customHeight="1">
      <c r="A20" s="11"/>
      <c r="B20" s="16"/>
      <c r="C20" s="16"/>
      <c r="D20" s="16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259" ht="21.95" customHeight="1">
      <c r="A21" s="11"/>
      <c r="B21" s="16"/>
      <c r="C21" s="16"/>
      <c r="D21" s="16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259" ht="21.95" customHeight="1">
      <c r="A22" s="11"/>
      <c r="B22" s="16"/>
      <c r="C22" s="16"/>
      <c r="D22" s="16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1">
    <mergeCell ref="A1:O1"/>
  </mergeCells>
  <pageMargins left="0.5" right="0.5" top="0.75" bottom="0.75" header="0.27777800000000002" footer="0.27777800000000002"/>
  <pageSetup paperSize="8" scale="73" fitToHeight="0" orientation="landscape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3720DDBB36204F8B23B8BB042076F5" ma:contentTypeVersion="12" ma:contentTypeDescription="Create a new document." ma:contentTypeScope="" ma:versionID="de7f3ec53fd50dfe362789018786a3ae">
  <xsd:schema xmlns:xsd="http://www.w3.org/2001/XMLSchema" xmlns:xs="http://www.w3.org/2001/XMLSchema" xmlns:p="http://schemas.microsoft.com/office/2006/metadata/properties" xmlns:ns2="5b61953f-0b9b-40b0-8d66-34c7f13c810b" xmlns:ns3="7caa4998-80a8-416a-a308-00cb3b6f5f94" targetNamespace="http://schemas.microsoft.com/office/2006/metadata/properties" ma:root="true" ma:fieldsID="d19bc51b17f414a2d35ff31e595ec36a" ns2:_="" ns3:_="">
    <xsd:import namespace="5b61953f-0b9b-40b0-8d66-34c7f13c810b"/>
    <xsd:import namespace="7caa4998-80a8-416a-a308-00cb3b6f5f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61953f-0b9b-40b0-8d66-34c7f13c810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aa4998-80a8-416a-a308-00cb3b6f5f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B2D430-6A36-414A-89AE-0939525F1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255996-C05B-4B60-B4D5-FE313DEAEA28}">
  <ds:schemaRefs>
    <ds:schemaRef ds:uri="http://schemas.microsoft.com/office/2006/metadata/properties"/>
    <ds:schemaRef ds:uri="http://schemas.openxmlformats.org/package/2006/metadata/core-properties"/>
    <ds:schemaRef ds:uri="5b61953f-0b9b-40b0-8d66-34c7f13c810b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7caa4998-80a8-416a-a308-00cb3b6f5f9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76FA17C-BD92-4255-A6D5-BC8129BEAC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61953f-0b9b-40b0-8d66-34c7f13c810b"/>
    <ds:schemaRef ds:uri="7caa4998-80a8-416a-a308-00cb3b6f5f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year plan</vt:lpstr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Barnard</dc:creator>
  <cp:lastModifiedBy>Graeme Dott</cp:lastModifiedBy>
  <cp:lastPrinted>2021-04-09T08:36:48Z</cp:lastPrinted>
  <dcterms:created xsi:type="dcterms:W3CDTF">2020-09-08T17:07:30Z</dcterms:created>
  <dcterms:modified xsi:type="dcterms:W3CDTF">2021-08-31T09:39:18Z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0x010100ED3720DDBB36204F8B23B8BB042076F5</vt:lpwstr>
  </property>
</Properties>
</file>